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滁州市2020年度高标准农田建设拟立项项目公示名单" sheetId="1" r:id="rId1"/>
  </sheets>
  <externalReferences>
    <externalReference r:id="rId4"/>
  </externalReferences>
  <definedNames>
    <definedName name="齐河" localSheetId="0">'[1]fb-1'!#REF!</definedName>
    <definedName name="齐河">'[1]fb-1'!#REF!</definedName>
  </definedNames>
  <calcPr fullCalcOnLoad="1"/>
</workbook>
</file>

<file path=xl/sharedStrings.xml><?xml version="1.0" encoding="utf-8"?>
<sst xmlns="http://schemas.openxmlformats.org/spreadsheetml/2006/main" count="220" uniqueCount="169">
  <si>
    <t>县（市、区）名称</t>
  </si>
  <si>
    <r>
      <t>序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号</t>
    </r>
  </si>
  <si>
    <t>项目名称</t>
  </si>
  <si>
    <t>投资来源及额度（万元）</t>
  </si>
  <si>
    <r>
      <t>建设规模（亩</t>
    </r>
    <r>
      <rPr>
        <b/>
        <sz val="11"/>
        <color indexed="8"/>
        <rFont val="Times New Roman"/>
        <family val="1"/>
      </rPr>
      <t>)</t>
    </r>
  </si>
  <si>
    <t>建设地点</t>
  </si>
  <si>
    <t>建设主体</t>
  </si>
  <si>
    <t>合计</t>
  </si>
  <si>
    <t>财政资金</t>
  </si>
  <si>
    <t>自筹资金</t>
  </si>
  <si>
    <t>凤阳县</t>
  </si>
  <si>
    <t>府城镇大通桥村、潘家湾村、大王府村</t>
  </si>
  <si>
    <t>凤阳县农业农村局</t>
  </si>
  <si>
    <t>凤阳县大溪河镇胡刘村2020年度高标准农田建设项目</t>
  </si>
  <si>
    <t>大溪河镇胡刘村</t>
  </si>
  <si>
    <t>凤阳县小溪河镇石门山社区2020年度高标准农田建设项目</t>
  </si>
  <si>
    <t>小溪河镇石门山社区</t>
  </si>
  <si>
    <t>武店镇耿陆村、却巷村</t>
  </si>
  <si>
    <t>总铺镇官塘村</t>
  </si>
  <si>
    <t>殷涧镇洪山村</t>
  </si>
  <si>
    <t>殷涧镇宋集村</t>
  </si>
  <si>
    <t>刘府镇曹店社区</t>
  </si>
  <si>
    <t>刘府镇苍张村</t>
  </si>
  <si>
    <t>总铺镇小王村</t>
  </si>
  <si>
    <t>武店镇灵泉村</t>
  </si>
  <si>
    <t>武店镇大街村</t>
  </si>
  <si>
    <t>武店镇赵拐村</t>
  </si>
  <si>
    <t>滁州市2020年度高标准农田建设拟立项项目公示名单</t>
  </si>
  <si>
    <t>定远县严桥乡兴南村、官东村2020年度高标准农田建设项目</t>
  </si>
  <si>
    <t>定远县农业农村局</t>
  </si>
  <si>
    <t>定远县仓镇仓南村2020年度高标准农田建设项目</t>
  </si>
  <si>
    <t>定远县吴圩镇吴圩村2020年度高标准农田建设项目</t>
  </si>
  <si>
    <t>定远县连江镇东风村2020年度高标准农田建设项目</t>
  </si>
  <si>
    <t>定远县三和集镇槐墟村、大陈村2020年度高标准农田建设项目</t>
  </si>
  <si>
    <t>定远县三和集镇大陈村2020年吴祥军种粮大户高标准农田建设项目</t>
  </si>
  <si>
    <t>定远县张桥镇六户李村、陈户村2020年度高标准农田建设项目</t>
  </si>
  <si>
    <t>定远县桑涧镇河北村2020年度高标准农田建设项目</t>
  </si>
  <si>
    <t>凤阳县武店镇耿陆村、却巷村2020年度高标准农田建设项目</t>
  </si>
  <si>
    <t>凤阳县总铺镇官塘村2020年度高标准农田建设项目</t>
  </si>
  <si>
    <t>凤阳县殷涧镇洪山村2020年度高标准农田建设项目</t>
  </si>
  <si>
    <t>凤阳县殷涧镇宋集村2020年度绿康家庭农场高标准农田建设项目</t>
  </si>
  <si>
    <t>凤阳县刘府镇曹店社区2020年度新发家庭农场高标准农田建设项目</t>
  </si>
  <si>
    <t>凤阳县刘府镇苍张村2020年度佳博蔬菜种植专业合作社高标准农田建设项目</t>
  </si>
  <si>
    <t>凤阳县总铺镇小王村2020年度武海养殖场高标准农田建设项目</t>
  </si>
  <si>
    <t>凤阳县武店镇灵泉村2020年度巨荣农机合作社高标准农田建设项目</t>
  </si>
  <si>
    <t>凤阳县武店镇大街村2020年度王强家庭农场高标准农田建设项目</t>
  </si>
  <si>
    <t>凤阳县武店镇赵拐村2020年度葛根种植专业合作社高标准农田建设项目</t>
  </si>
  <si>
    <t>定远县</t>
  </si>
  <si>
    <t>明光市古沛镇楼张村2020年度高标准农田建设项目</t>
  </si>
  <si>
    <t>明光市农业农村局</t>
  </si>
  <si>
    <t>明光市自来桥镇尖山村、管店镇罗岭村2020年度高标准农田建设项目</t>
  </si>
  <si>
    <t>明南街道大辛村、坝西村、横山村、仓湖村</t>
  </si>
  <si>
    <t>明光市明西街道东潘村、王巷村2020年度高标准农田建设项目</t>
  </si>
  <si>
    <t>明西街道东潘村、王巷村</t>
  </si>
  <si>
    <t>明光市女山湖镇赤塘村2020年度高标准农田建设项目</t>
  </si>
  <si>
    <t>明光市桥头镇井王村2020年度高标准农田建设项目</t>
  </si>
  <si>
    <t>明光市石坝镇包集村、津里村2020年度高标准农田建设项目</t>
  </si>
  <si>
    <t>明光市张八岭镇普贤村2020年度高标准农田建设项目</t>
  </si>
  <si>
    <t>明光市</t>
  </si>
  <si>
    <t>来安县新安镇黄坝村2020年度高标准农田建设项目</t>
  </si>
  <si>
    <t>新安镇黄坝村</t>
  </si>
  <si>
    <t>来安县农业农村局</t>
  </si>
  <si>
    <t>来安县汊河镇陈塘村2020年度高标准农田建设项目</t>
  </si>
  <si>
    <t>汊河镇陈塘村</t>
  </si>
  <si>
    <t>来安县水口镇油坊村2020年度高标准农田建设项目</t>
  </si>
  <si>
    <t>水口镇油坊村</t>
  </si>
  <si>
    <t>来安县水口镇武集村2020年度高标准农田建设项目</t>
  </si>
  <si>
    <t>水口镇武集村</t>
  </si>
  <si>
    <t>来安县半塔镇丁城村2020年度高标准农田建设项目</t>
  </si>
  <si>
    <t>半塔镇丁城村</t>
  </si>
  <si>
    <t>来安县半塔镇邢港村2020年度高标准农田建设项目</t>
  </si>
  <si>
    <t>半塔镇邢港村</t>
  </si>
  <si>
    <t>来安县半塔镇北涧村2020年度高标准农田建设项目</t>
  </si>
  <si>
    <t>半塔镇北涧村</t>
  </si>
  <si>
    <t>来安县</t>
  </si>
  <si>
    <r>
      <t>琅琊区西涧街道胡桥村、三官街道新集村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宋体"/>
        <family val="0"/>
      </rPr>
      <t>年度高标准农田建设项目</t>
    </r>
  </si>
  <si>
    <t>西涧街道胡桥村、三官街道新集村</t>
  </si>
  <si>
    <t>琅琊区农业农村局</t>
  </si>
  <si>
    <t>琅琊区</t>
  </si>
  <si>
    <t>施集镇施集社区、井楠村、孙岗村</t>
  </si>
  <si>
    <t>南谯区农业综合开发服务中心</t>
  </si>
  <si>
    <t>沙河镇草王村</t>
  </si>
  <si>
    <t>南谯区</t>
  </si>
  <si>
    <t>南谯区施集镇井楠等3个行政村2020年度高标准农田建设项目</t>
  </si>
  <si>
    <t>南谯区沙河镇草王村2020年度高标准农田建设项目</t>
  </si>
  <si>
    <r>
      <t>全椒县二郎口镇广平村、太平村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宋体"/>
        <family val="0"/>
      </rPr>
      <t>年度高标准农田建设项目</t>
    </r>
  </si>
  <si>
    <r>
      <rPr>
        <sz val="9"/>
        <color indexed="8"/>
        <rFont val="Times New Roman"/>
        <family val="1"/>
      </rPr>
      <t>6300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1000</t>
    </r>
    <r>
      <rPr>
        <sz val="9"/>
        <color indexed="8"/>
        <rFont val="宋体"/>
        <family val="0"/>
      </rPr>
      <t>亩）</t>
    </r>
  </si>
  <si>
    <t>全椒县农业农村局</t>
  </si>
  <si>
    <r>
      <t>全椒县二郎口镇下陶村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宋体"/>
        <family val="0"/>
      </rPr>
      <t>年度高标准农田建设项目</t>
    </r>
  </si>
  <si>
    <r>
      <t>10000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4000</t>
    </r>
    <r>
      <rPr>
        <sz val="9"/>
        <color indexed="8"/>
        <rFont val="宋体"/>
        <family val="0"/>
      </rPr>
      <t>亩）</t>
    </r>
  </si>
  <si>
    <r>
      <t>全椒县古河镇独山村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宋体"/>
        <family val="0"/>
      </rPr>
      <t>年度高标准农田建设项目</t>
    </r>
  </si>
  <si>
    <r>
      <t>全椒县西王镇马塘村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宋体"/>
        <family val="0"/>
      </rPr>
      <t>年度高标准农田建设项目</t>
    </r>
  </si>
  <si>
    <r>
      <t>11800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5000</t>
    </r>
    <r>
      <rPr>
        <sz val="9"/>
        <color indexed="8"/>
        <rFont val="宋体"/>
        <family val="0"/>
      </rPr>
      <t>亩）</t>
    </r>
  </si>
  <si>
    <r>
      <t>全椒县马厂镇方岗村、卧龙村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宋体"/>
        <family val="0"/>
      </rPr>
      <t>年度高标准农田建设项目</t>
    </r>
  </si>
  <si>
    <r>
      <t>全椒县六镇镇小集村、赵店村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宋体"/>
        <family val="0"/>
      </rPr>
      <t>年度高标准农田建设项目</t>
    </r>
  </si>
  <si>
    <r>
      <t>全椒县六镇镇草庵村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宋体"/>
        <family val="0"/>
      </rPr>
      <t>年度高标准农田建设项目</t>
    </r>
  </si>
  <si>
    <t>全椒县</t>
  </si>
  <si>
    <t>天长市</t>
  </si>
  <si>
    <t>天长市金集镇草西村2020年度高标准农田建设项目</t>
  </si>
  <si>
    <t>金集镇草西村</t>
  </si>
  <si>
    <t>天长市铜城镇陈庄村2020年度高标准农田建设项目</t>
  </si>
  <si>
    <t>铜城镇陈庄村</t>
  </si>
  <si>
    <t>天长市铜城镇苏桥村2020年度高标准农田建设项目</t>
  </si>
  <si>
    <t>铜城镇苏桥村</t>
  </si>
  <si>
    <t>天长市新街镇龙南村2020年度高标准农田建设项目</t>
  </si>
  <si>
    <t>新街镇龙南村</t>
  </si>
  <si>
    <t>天长市杨村镇沂湖村2020年度高标准农田建设项目</t>
  </si>
  <si>
    <t>杨村镇沂湖村</t>
  </si>
  <si>
    <t>天长市杨村镇季桥村2020年度高标准农田建设项目</t>
  </si>
  <si>
    <t>天长市张铺镇魏桥村2020年度高标准农田建设项目</t>
  </si>
  <si>
    <t>张铺镇魏桥村</t>
  </si>
  <si>
    <t>天长市张铺镇天王村2020年度高标准农田建设项目</t>
  </si>
  <si>
    <t>张铺镇天王村</t>
  </si>
  <si>
    <t>天长市万寿镇忠孝村2020年度高标准农田建设项目</t>
  </si>
  <si>
    <t>万寿镇忠孝村</t>
  </si>
  <si>
    <t>天长市汊涧镇长山村2020年度高标准农田建设项目</t>
  </si>
  <si>
    <t>汊涧镇长山村</t>
  </si>
  <si>
    <r>
      <t>450000</t>
    </r>
    <r>
      <rPr>
        <b/>
        <sz val="9"/>
        <color indexed="8"/>
        <rFont val="宋体"/>
        <family val="0"/>
      </rPr>
      <t>（含高效节水灌溉面积</t>
    </r>
    <r>
      <rPr>
        <b/>
        <sz val="9"/>
        <color indexed="8"/>
        <rFont val="Times New Roman"/>
        <family val="1"/>
      </rPr>
      <t>42600</t>
    </r>
    <r>
      <rPr>
        <b/>
        <sz val="9"/>
        <color indexed="8"/>
        <rFont val="宋体"/>
        <family val="0"/>
      </rPr>
      <t>亩）</t>
    </r>
  </si>
  <si>
    <r>
      <t>高效节水灌溉面积</t>
    </r>
    <r>
      <rPr>
        <sz val="9"/>
        <color indexed="8"/>
        <rFont val="Times New Roman"/>
        <family val="1"/>
      </rPr>
      <t>920</t>
    </r>
    <r>
      <rPr>
        <sz val="9"/>
        <color indexed="8"/>
        <rFont val="宋体"/>
        <family val="0"/>
      </rPr>
      <t>亩</t>
    </r>
  </si>
  <si>
    <r>
      <t>高效节水灌溉面积</t>
    </r>
    <r>
      <rPr>
        <sz val="9"/>
        <color indexed="8"/>
        <rFont val="Times New Roman"/>
        <family val="1"/>
      </rPr>
      <t>710</t>
    </r>
    <r>
      <rPr>
        <sz val="9"/>
        <color indexed="8"/>
        <rFont val="宋体"/>
        <family val="0"/>
      </rPr>
      <t>亩</t>
    </r>
  </si>
  <si>
    <r>
      <t>高效节水灌溉面积</t>
    </r>
    <r>
      <rPr>
        <sz val="9"/>
        <color indexed="8"/>
        <rFont val="Times New Roman"/>
        <family val="1"/>
      </rPr>
      <t>690</t>
    </r>
    <r>
      <rPr>
        <sz val="9"/>
        <color indexed="8"/>
        <rFont val="宋体"/>
        <family val="0"/>
      </rPr>
      <t>亩</t>
    </r>
  </si>
  <si>
    <r>
      <t>高效节水灌溉面积</t>
    </r>
    <r>
      <rPr>
        <sz val="9"/>
        <color indexed="8"/>
        <rFont val="Times New Roman"/>
        <family val="1"/>
      </rPr>
      <t>290</t>
    </r>
    <r>
      <rPr>
        <sz val="9"/>
        <color indexed="8"/>
        <rFont val="宋体"/>
        <family val="0"/>
      </rPr>
      <t>亩</t>
    </r>
  </si>
  <si>
    <r>
      <t>高效节水灌溉面积</t>
    </r>
    <r>
      <rPr>
        <sz val="9"/>
        <color indexed="8"/>
        <rFont val="Times New Roman"/>
        <family val="1"/>
      </rPr>
      <t>270</t>
    </r>
    <r>
      <rPr>
        <sz val="9"/>
        <color indexed="8"/>
        <rFont val="宋体"/>
        <family val="0"/>
      </rPr>
      <t>亩</t>
    </r>
  </si>
  <si>
    <r>
      <t>高效节水灌溉面积</t>
    </r>
    <r>
      <rPr>
        <sz val="9"/>
        <color indexed="8"/>
        <rFont val="Times New Roman"/>
        <family val="1"/>
      </rPr>
      <t>460</t>
    </r>
    <r>
      <rPr>
        <sz val="9"/>
        <color indexed="8"/>
        <rFont val="宋体"/>
        <family val="0"/>
      </rPr>
      <t>亩</t>
    </r>
  </si>
  <si>
    <r>
      <t>高效节水灌溉面积</t>
    </r>
    <r>
      <rPr>
        <sz val="9"/>
        <color indexed="8"/>
        <rFont val="Times New Roman"/>
        <family val="1"/>
      </rPr>
      <t>510</t>
    </r>
    <r>
      <rPr>
        <sz val="9"/>
        <color indexed="8"/>
        <rFont val="宋体"/>
        <family val="0"/>
      </rPr>
      <t>亩</t>
    </r>
  </si>
  <si>
    <r>
      <t>高效节水灌溉面积</t>
    </r>
    <r>
      <rPr>
        <sz val="9"/>
        <color indexed="8"/>
        <rFont val="Times New Roman"/>
        <family val="1"/>
      </rPr>
      <t>800</t>
    </r>
    <r>
      <rPr>
        <sz val="9"/>
        <color indexed="8"/>
        <rFont val="宋体"/>
        <family val="0"/>
      </rPr>
      <t>亩</t>
    </r>
  </si>
  <si>
    <r>
      <t>10650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350</t>
    </r>
    <r>
      <rPr>
        <sz val="9"/>
        <color indexed="8"/>
        <rFont val="宋体"/>
        <family val="0"/>
      </rPr>
      <t>亩）</t>
    </r>
  </si>
  <si>
    <r>
      <t>8800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300</t>
    </r>
    <r>
      <rPr>
        <sz val="9"/>
        <color indexed="8"/>
        <rFont val="宋体"/>
        <family val="0"/>
      </rPr>
      <t>亩）</t>
    </r>
  </si>
  <si>
    <r>
      <t>8800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400</t>
    </r>
    <r>
      <rPr>
        <sz val="9"/>
        <color indexed="8"/>
        <rFont val="宋体"/>
        <family val="0"/>
      </rPr>
      <t>亩）</t>
    </r>
  </si>
  <si>
    <r>
      <t>高效节水灌溉面积</t>
    </r>
    <r>
      <rPr>
        <sz val="9"/>
        <color indexed="8"/>
        <rFont val="Times New Roman"/>
        <family val="1"/>
      </rPr>
      <t>4300</t>
    </r>
    <r>
      <rPr>
        <sz val="9"/>
        <color indexed="8"/>
        <rFont val="宋体"/>
        <family val="0"/>
      </rPr>
      <t>亩</t>
    </r>
  </si>
  <si>
    <r>
      <t>14000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4000</t>
    </r>
    <r>
      <rPr>
        <sz val="9"/>
        <color indexed="8"/>
        <rFont val="宋体"/>
        <family val="0"/>
      </rPr>
      <t>亩）</t>
    </r>
  </si>
  <si>
    <r>
      <t>10000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亩）</t>
    </r>
  </si>
  <si>
    <r>
      <t>10000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2400</t>
    </r>
    <r>
      <rPr>
        <sz val="9"/>
        <color indexed="8"/>
        <rFont val="宋体"/>
        <family val="0"/>
      </rPr>
      <t>亩）</t>
    </r>
  </si>
  <si>
    <r>
      <t>高效节水灌溉面积</t>
    </r>
    <r>
      <rPr>
        <sz val="9"/>
        <rFont val="Times New Roman"/>
        <family val="1"/>
      </rPr>
      <t>1500</t>
    </r>
    <r>
      <rPr>
        <sz val="9"/>
        <rFont val="宋体"/>
        <family val="0"/>
      </rPr>
      <t>亩</t>
    </r>
  </si>
  <si>
    <r>
      <t>8500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1500</t>
    </r>
    <r>
      <rPr>
        <sz val="9"/>
        <color indexed="8"/>
        <rFont val="宋体"/>
        <family val="0"/>
      </rPr>
      <t>亩）</t>
    </r>
  </si>
  <si>
    <r>
      <t>11000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1000</t>
    </r>
    <r>
      <rPr>
        <sz val="9"/>
        <color indexed="8"/>
        <rFont val="宋体"/>
        <family val="0"/>
      </rPr>
      <t>亩）</t>
    </r>
  </si>
  <si>
    <r>
      <t>8000</t>
    </r>
    <r>
      <rPr>
        <sz val="9"/>
        <color indexed="8"/>
        <rFont val="微软雅黑"/>
        <family val="2"/>
      </rPr>
      <t>（含高效节水灌溉建设面积50</t>
    </r>
    <r>
      <rPr>
        <sz val="9"/>
        <color indexed="8"/>
        <rFont val="Times New Roman"/>
        <family val="1"/>
      </rPr>
      <t>00</t>
    </r>
    <r>
      <rPr>
        <sz val="9"/>
        <color indexed="8"/>
        <rFont val="微软雅黑"/>
        <family val="2"/>
      </rPr>
      <t>亩）</t>
    </r>
  </si>
  <si>
    <r>
      <t>6000</t>
    </r>
    <r>
      <rPr>
        <sz val="9"/>
        <color indexed="8"/>
        <rFont val="微软雅黑"/>
        <family val="2"/>
      </rPr>
      <t>（含高效节水灌溉建设面积50</t>
    </r>
    <r>
      <rPr>
        <sz val="9"/>
        <color indexed="8"/>
        <rFont val="Times New Roman"/>
        <family val="1"/>
      </rPr>
      <t>00</t>
    </r>
    <r>
      <rPr>
        <sz val="9"/>
        <color indexed="8"/>
        <rFont val="微软雅黑"/>
        <family val="2"/>
      </rPr>
      <t>亩）</t>
    </r>
  </si>
  <si>
    <t>杨村镇季桥村</t>
  </si>
  <si>
    <t>天长市农业综合开发管理中心</t>
  </si>
  <si>
    <t>凤阳县府城镇大通桥等3个行政村2020年度高标准农田建设项目</t>
  </si>
  <si>
    <t>二郎口镇广平村、太平村</t>
  </si>
  <si>
    <t>二郎口镇下陶村</t>
  </si>
  <si>
    <t>古河镇独山村</t>
  </si>
  <si>
    <t>西王镇马塘村</t>
  </si>
  <si>
    <t>马厂镇方岗村、卧龙村</t>
  </si>
  <si>
    <t>六镇镇小集村、赵店村</t>
  </si>
  <si>
    <t>六镇镇草庵村</t>
  </si>
  <si>
    <t>张八岭镇普贤村</t>
  </si>
  <si>
    <t>石坝镇包集村、津里村</t>
  </si>
  <si>
    <t>桥头镇井王村</t>
  </si>
  <si>
    <t>女山湖镇赤塘村</t>
  </si>
  <si>
    <t>明光市度明南街道大辛村等4个行政村2020年度高标准农田建设项目</t>
  </si>
  <si>
    <t>自来桥镇尖山村、管店镇罗岭村</t>
  </si>
  <si>
    <t>古沛镇楼张村</t>
  </si>
  <si>
    <t>桑涧镇河北村</t>
  </si>
  <si>
    <t>三和集镇大陈村</t>
  </si>
  <si>
    <t>张桥镇六户李村、陈户村</t>
  </si>
  <si>
    <t>三和集镇槐墟村、大陈村</t>
  </si>
  <si>
    <t>连江镇东风村</t>
  </si>
  <si>
    <t>吴圩镇吴圩村</t>
  </si>
  <si>
    <t>仓镇仓南村</t>
  </si>
  <si>
    <t>严桥乡兴南村、官东村</t>
  </si>
  <si>
    <t>来安县水稻良种示范繁殖场（国营农场）</t>
  </si>
  <si>
    <t>来安县水稻良种示范繁殖场（国营农场）2020年度高标准农田建设项目</t>
  </si>
  <si>
    <t>小溪河镇燃灯社区</t>
  </si>
  <si>
    <t>凤阳县小溪河镇燃灯社区2020年度昊天家庭农场高标准农田建设项目</t>
  </si>
  <si>
    <r>
      <t>高效节水灌溉面积</t>
    </r>
    <r>
      <rPr>
        <sz val="9"/>
        <color indexed="8"/>
        <rFont val="Times New Roman"/>
        <family val="1"/>
      </rPr>
      <t>228</t>
    </r>
    <r>
      <rPr>
        <sz val="9"/>
        <color indexed="8"/>
        <rFont val="宋体"/>
        <family val="0"/>
      </rPr>
      <t>亩</t>
    </r>
  </si>
  <si>
    <r>
      <t>19772</t>
    </r>
    <r>
      <rPr>
        <sz val="9"/>
        <color indexed="8"/>
        <rFont val="宋体"/>
        <family val="0"/>
      </rPr>
      <t>（含高效节水灌溉建设面积</t>
    </r>
    <r>
      <rPr>
        <sz val="9"/>
        <color indexed="8"/>
        <rFont val="Times New Roman"/>
        <family val="1"/>
      </rPr>
      <t>1772</t>
    </r>
    <r>
      <rPr>
        <sz val="9"/>
        <color indexed="8"/>
        <rFont val="宋体"/>
        <family val="0"/>
      </rPr>
      <t>亩）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</si>
</sst>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黑体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9"/>
      <color indexed="8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2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16" borderId="5" applyNumberFormat="0" applyAlignment="0" applyProtection="0"/>
    <xf numFmtId="0" fontId="28" fillId="17" borderId="6" applyNumberFormat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2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49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/>
    </xf>
    <xf numFmtId="0" fontId="1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7" xfId="49" applyFont="1" applyBorder="1" applyAlignment="1">
      <alignment horizontal="center" vertical="center" wrapText="1"/>
      <protection/>
    </xf>
    <xf numFmtId="0" fontId="9" fillId="0" borderId="11" xfId="49" applyFont="1" applyBorder="1" applyAlignment="1">
      <alignment horizontal="center" vertical="center" wrapText="1"/>
      <protection/>
    </xf>
    <xf numFmtId="0" fontId="9" fillId="0" borderId="18" xfId="49" applyFont="1" applyBorder="1" applyAlignment="1">
      <alignment horizontal="center" vertical="center" wrapText="1"/>
      <protection/>
    </xf>
    <xf numFmtId="0" fontId="8" fillId="0" borderId="14" xfId="49" applyFont="1" applyBorder="1" applyAlignment="1">
      <alignment horizontal="center" vertical="center" wrapText="1"/>
      <protection/>
    </xf>
    <xf numFmtId="0" fontId="9" fillId="0" borderId="16" xfId="49" applyFont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6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高标准农田建设规划附表（补充）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_Sheet1" xfId="49"/>
    <cellStyle name="Hyperlink" xfId="50"/>
    <cellStyle name="好" xfId="51"/>
    <cellStyle name="好_高标准农田建设规划附表（补充）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excel\&#27719;&#24635;&#34920;\QI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G25" sqref="G25"/>
    </sheetView>
  </sheetViews>
  <sheetFormatPr defaultColWidth="9.00390625" defaultRowHeight="29.25" customHeight="1"/>
  <cols>
    <col min="1" max="1" width="11.875" style="2" customWidth="1"/>
    <col min="2" max="2" width="6.00390625" style="2" customWidth="1"/>
    <col min="3" max="3" width="42.125" style="3" customWidth="1"/>
    <col min="4" max="6" width="14.25390625" style="3" customWidth="1"/>
    <col min="7" max="7" width="16.625" style="3" customWidth="1"/>
    <col min="8" max="8" width="19.875" style="2" customWidth="1"/>
    <col min="9" max="9" width="14.75390625" style="2" customWidth="1"/>
    <col min="10" max="16384" width="9.00390625" style="2" customWidth="1"/>
  </cols>
  <sheetData>
    <row r="1" spans="1:9" ht="42.7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9" ht="10.5" customHeight="1">
      <c r="A2" s="4"/>
      <c r="B2" s="4"/>
      <c r="C2" s="5"/>
      <c r="D2" s="5"/>
      <c r="E2" s="5"/>
      <c r="F2" s="5"/>
      <c r="G2" s="5"/>
      <c r="H2" s="4"/>
      <c r="I2" s="4"/>
    </row>
    <row r="3" spans="1:9" ht="39" customHeight="1">
      <c r="A3" s="46" t="s">
        <v>0</v>
      </c>
      <c r="B3" s="46" t="s">
        <v>1</v>
      </c>
      <c r="C3" s="41" t="s">
        <v>2</v>
      </c>
      <c r="D3" s="38" t="s">
        <v>3</v>
      </c>
      <c r="E3" s="39"/>
      <c r="F3" s="40"/>
      <c r="G3" s="41" t="s">
        <v>4</v>
      </c>
      <c r="H3" s="41" t="s">
        <v>5</v>
      </c>
      <c r="I3" s="41" t="s">
        <v>6</v>
      </c>
    </row>
    <row r="4" spans="1:9" ht="39" customHeight="1">
      <c r="A4" s="47"/>
      <c r="B4" s="47"/>
      <c r="C4" s="42"/>
      <c r="D4" s="6" t="s">
        <v>7</v>
      </c>
      <c r="E4" s="6" t="s">
        <v>8</v>
      </c>
      <c r="F4" s="6" t="s">
        <v>9</v>
      </c>
      <c r="G4" s="42"/>
      <c r="H4" s="42"/>
      <c r="I4" s="42"/>
    </row>
    <row r="5" spans="1:9" ht="29.25" customHeight="1">
      <c r="A5" s="34" t="s">
        <v>10</v>
      </c>
      <c r="B5" s="7">
        <v>1</v>
      </c>
      <c r="C5" s="8" t="s">
        <v>140</v>
      </c>
      <c r="D5" s="7">
        <v>1875</v>
      </c>
      <c r="E5" s="7">
        <v>1875</v>
      </c>
      <c r="F5" s="7"/>
      <c r="G5" s="7">
        <v>12500</v>
      </c>
      <c r="H5" s="22" t="s">
        <v>11</v>
      </c>
      <c r="I5" s="26" t="s">
        <v>12</v>
      </c>
    </row>
    <row r="6" spans="1:9" ht="29.25" customHeight="1">
      <c r="A6" s="35"/>
      <c r="B6" s="7">
        <v>2</v>
      </c>
      <c r="C6" s="8" t="s">
        <v>13</v>
      </c>
      <c r="D6" s="7">
        <v>660</v>
      </c>
      <c r="E6" s="7">
        <v>660</v>
      </c>
      <c r="F6" s="7"/>
      <c r="G6" s="7">
        <v>4400</v>
      </c>
      <c r="H6" s="22" t="s">
        <v>14</v>
      </c>
      <c r="I6" s="26" t="s">
        <v>12</v>
      </c>
    </row>
    <row r="7" spans="1:9" ht="29.25" customHeight="1">
      <c r="A7" s="35"/>
      <c r="B7" s="7">
        <v>3</v>
      </c>
      <c r="C7" s="8" t="s">
        <v>15</v>
      </c>
      <c r="D7" s="7">
        <v>1950</v>
      </c>
      <c r="E7" s="7">
        <v>1950</v>
      </c>
      <c r="F7" s="7"/>
      <c r="G7" s="7">
        <v>13000</v>
      </c>
      <c r="H7" s="22" t="s">
        <v>16</v>
      </c>
      <c r="I7" s="26" t="s">
        <v>12</v>
      </c>
    </row>
    <row r="8" spans="1:9" ht="29.25" customHeight="1">
      <c r="A8" s="35"/>
      <c r="B8" s="7">
        <v>4</v>
      </c>
      <c r="C8" s="8" t="s">
        <v>37</v>
      </c>
      <c r="D8" s="7">
        <v>945</v>
      </c>
      <c r="E8" s="7">
        <v>945</v>
      </c>
      <c r="F8" s="7"/>
      <c r="G8" s="7">
        <v>6300</v>
      </c>
      <c r="H8" s="22" t="s">
        <v>17</v>
      </c>
      <c r="I8" s="26" t="s">
        <v>12</v>
      </c>
    </row>
    <row r="9" spans="1:9" ht="29.25" customHeight="1">
      <c r="A9" s="35"/>
      <c r="B9" s="7">
        <v>5</v>
      </c>
      <c r="C9" s="8" t="s">
        <v>38</v>
      </c>
      <c r="D9" s="7">
        <v>1275</v>
      </c>
      <c r="E9" s="7">
        <v>1275</v>
      </c>
      <c r="F9" s="7"/>
      <c r="G9" s="7">
        <v>8500</v>
      </c>
      <c r="H9" s="22" t="s">
        <v>18</v>
      </c>
      <c r="I9" s="26" t="s">
        <v>12</v>
      </c>
    </row>
    <row r="10" spans="1:9" ht="29.25" customHeight="1">
      <c r="A10" s="35"/>
      <c r="B10" s="7">
        <v>6</v>
      </c>
      <c r="C10" s="8" t="s">
        <v>39</v>
      </c>
      <c r="D10" s="7">
        <v>1597.5</v>
      </c>
      <c r="E10" s="7">
        <v>1597.5</v>
      </c>
      <c r="F10" s="7"/>
      <c r="G10" s="7" t="s">
        <v>126</v>
      </c>
      <c r="H10" s="22" t="s">
        <v>19</v>
      </c>
      <c r="I10" s="26" t="s">
        <v>12</v>
      </c>
    </row>
    <row r="11" spans="1:9" ht="29.25" customHeight="1">
      <c r="A11" s="35"/>
      <c r="B11" s="7">
        <v>7</v>
      </c>
      <c r="C11" s="8" t="s">
        <v>166</v>
      </c>
      <c r="D11" s="7">
        <v>165.6</v>
      </c>
      <c r="E11" s="7">
        <v>138</v>
      </c>
      <c r="F11" s="7">
        <v>27.6</v>
      </c>
      <c r="G11" s="26" t="s">
        <v>118</v>
      </c>
      <c r="H11" s="22" t="s">
        <v>165</v>
      </c>
      <c r="I11" s="26" t="s">
        <v>12</v>
      </c>
    </row>
    <row r="12" spans="1:9" ht="29.25" customHeight="1">
      <c r="A12" s="35"/>
      <c r="B12" s="7">
        <v>8</v>
      </c>
      <c r="C12" s="8" t="s">
        <v>40</v>
      </c>
      <c r="D12" s="7">
        <v>127.8</v>
      </c>
      <c r="E12" s="7">
        <v>106.5</v>
      </c>
      <c r="F12" s="7">
        <v>21.3</v>
      </c>
      <c r="G12" s="26" t="s">
        <v>119</v>
      </c>
      <c r="H12" s="22" t="s">
        <v>20</v>
      </c>
      <c r="I12" s="26" t="s">
        <v>12</v>
      </c>
    </row>
    <row r="13" spans="1:9" ht="29.25" customHeight="1">
      <c r="A13" s="35"/>
      <c r="B13" s="7">
        <v>9</v>
      </c>
      <c r="C13" s="8" t="s">
        <v>41</v>
      </c>
      <c r="D13" s="7">
        <v>124.19999999999999</v>
      </c>
      <c r="E13" s="7">
        <v>103.5</v>
      </c>
      <c r="F13" s="7">
        <v>20.700000000000003</v>
      </c>
      <c r="G13" s="26" t="s">
        <v>120</v>
      </c>
      <c r="H13" s="22" t="s">
        <v>21</v>
      </c>
      <c r="I13" s="26" t="s">
        <v>12</v>
      </c>
    </row>
    <row r="14" spans="1:9" ht="29.25" customHeight="1">
      <c r="A14" s="35"/>
      <c r="B14" s="7">
        <v>10</v>
      </c>
      <c r="C14" s="8" t="s">
        <v>42</v>
      </c>
      <c r="D14" s="7">
        <v>52.2</v>
      </c>
      <c r="E14" s="7">
        <v>43.5</v>
      </c>
      <c r="F14" s="7">
        <v>8.7</v>
      </c>
      <c r="G14" s="26" t="s">
        <v>121</v>
      </c>
      <c r="H14" s="22" t="s">
        <v>22</v>
      </c>
      <c r="I14" s="26" t="s">
        <v>12</v>
      </c>
    </row>
    <row r="15" spans="1:9" ht="29.25" customHeight="1">
      <c r="A15" s="35"/>
      <c r="B15" s="7">
        <v>11</v>
      </c>
      <c r="C15" s="8" t="s">
        <v>43</v>
      </c>
      <c r="D15" s="7">
        <v>48.6</v>
      </c>
      <c r="E15" s="7">
        <v>40.5</v>
      </c>
      <c r="F15" s="7">
        <v>8.1</v>
      </c>
      <c r="G15" s="26" t="s">
        <v>122</v>
      </c>
      <c r="H15" s="22" t="s">
        <v>23</v>
      </c>
      <c r="I15" s="26" t="s">
        <v>12</v>
      </c>
    </row>
    <row r="16" spans="1:9" ht="29.25" customHeight="1">
      <c r="A16" s="35"/>
      <c r="B16" s="7">
        <v>12</v>
      </c>
      <c r="C16" s="8" t="s">
        <v>44</v>
      </c>
      <c r="D16" s="7">
        <v>82.8</v>
      </c>
      <c r="E16" s="7">
        <v>69</v>
      </c>
      <c r="F16" s="7">
        <v>13.8</v>
      </c>
      <c r="G16" s="26" t="s">
        <v>123</v>
      </c>
      <c r="H16" s="22" t="s">
        <v>24</v>
      </c>
      <c r="I16" s="26" t="s">
        <v>12</v>
      </c>
    </row>
    <row r="17" spans="1:9" ht="29.25" customHeight="1">
      <c r="A17" s="35"/>
      <c r="B17" s="7">
        <v>13</v>
      </c>
      <c r="C17" s="8" t="s">
        <v>45</v>
      </c>
      <c r="D17" s="7">
        <v>91.8</v>
      </c>
      <c r="E17" s="7">
        <v>76.5</v>
      </c>
      <c r="F17" s="7">
        <v>15.3</v>
      </c>
      <c r="G17" s="26" t="s">
        <v>124</v>
      </c>
      <c r="H17" s="22" t="s">
        <v>25</v>
      </c>
      <c r="I17" s="26" t="s">
        <v>12</v>
      </c>
    </row>
    <row r="18" spans="1:9" ht="29.25" customHeight="1">
      <c r="A18" s="36"/>
      <c r="B18" s="7">
        <v>14</v>
      </c>
      <c r="C18" s="8" t="s">
        <v>46</v>
      </c>
      <c r="D18" s="7">
        <v>144</v>
      </c>
      <c r="E18" s="7">
        <v>120</v>
      </c>
      <c r="F18" s="7">
        <v>24</v>
      </c>
      <c r="G18" s="26" t="s">
        <v>125</v>
      </c>
      <c r="H18" s="22" t="s">
        <v>26</v>
      </c>
      <c r="I18" s="26" t="s">
        <v>12</v>
      </c>
    </row>
    <row r="19" spans="1:9" ht="29.25" customHeight="1">
      <c r="A19" s="48" t="s">
        <v>47</v>
      </c>
      <c r="B19" s="7">
        <v>15</v>
      </c>
      <c r="C19" s="12" t="s">
        <v>28</v>
      </c>
      <c r="D19" s="13">
        <v>2700</v>
      </c>
      <c r="E19" s="13">
        <v>2700</v>
      </c>
      <c r="F19" s="13"/>
      <c r="G19" s="13">
        <v>18000</v>
      </c>
      <c r="H19" s="22" t="s">
        <v>162</v>
      </c>
      <c r="I19" s="22" t="s">
        <v>29</v>
      </c>
    </row>
    <row r="20" spans="1:9" ht="29.25" customHeight="1">
      <c r="A20" s="49"/>
      <c r="B20" s="7">
        <v>16</v>
      </c>
      <c r="C20" s="12" t="s">
        <v>30</v>
      </c>
      <c r="D20" s="13">
        <v>2550</v>
      </c>
      <c r="E20" s="13">
        <v>2550</v>
      </c>
      <c r="F20" s="13"/>
      <c r="G20" s="13">
        <v>17000</v>
      </c>
      <c r="H20" s="22" t="s">
        <v>161</v>
      </c>
      <c r="I20" s="22" t="s">
        <v>29</v>
      </c>
    </row>
    <row r="21" spans="1:9" ht="29.25" customHeight="1">
      <c r="A21" s="49"/>
      <c r="B21" s="7">
        <v>17</v>
      </c>
      <c r="C21" s="12" t="s">
        <v>31</v>
      </c>
      <c r="D21" s="13">
        <f>8000*1500/10000</f>
        <v>1200</v>
      </c>
      <c r="E21" s="13">
        <v>1200</v>
      </c>
      <c r="F21" s="13"/>
      <c r="G21" s="13">
        <v>8000</v>
      </c>
      <c r="H21" s="22" t="s">
        <v>160</v>
      </c>
      <c r="I21" s="22" t="s">
        <v>29</v>
      </c>
    </row>
    <row r="22" spans="1:9" ht="29.25" customHeight="1">
      <c r="A22" s="49"/>
      <c r="B22" s="7">
        <v>18</v>
      </c>
      <c r="C22" s="12" t="s">
        <v>32</v>
      </c>
      <c r="D22" s="13">
        <f>2000*1500/10000</f>
        <v>300</v>
      </c>
      <c r="E22" s="13">
        <v>300</v>
      </c>
      <c r="F22" s="13"/>
      <c r="G22" s="13">
        <v>2000</v>
      </c>
      <c r="H22" s="22" t="s">
        <v>159</v>
      </c>
      <c r="I22" s="22" t="s">
        <v>29</v>
      </c>
    </row>
    <row r="23" spans="1:9" ht="29.25" customHeight="1">
      <c r="A23" s="49"/>
      <c r="B23" s="7">
        <v>19</v>
      </c>
      <c r="C23" s="12" t="s">
        <v>33</v>
      </c>
      <c r="D23" s="13">
        <f>(20000-228)*1500/10000</f>
        <v>2965.8</v>
      </c>
      <c r="E23" s="13">
        <v>2965.8</v>
      </c>
      <c r="F23" s="13"/>
      <c r="G23" s="13" t="s">
        <v>168</v>
      </c>
      <c r="H23" s="22" t="s">
        <v>158</v>
      </c>
      <c r="I23" s="22" t="s">
        <v>29</v>
      </c>
    </row>
    <row r="24" spans="1:9" ht="29.25" customHeight="1">
      <c r="A24" s="49"/>
      <c r="B24" s="7">
        <v>20</v>
      </c>
      <c r="C24" s="12" t="s">
        <v>34</v>
      </c>
      <c r="D24" s="13">
        <f>228*1800/10000</f>
        <v>41.04</v>
      </c>
      <c r="E24" s="7">
        <v>34.2</v>
      </c>
      <c r="F24" s="7">
        <v>6.84</v>
      </c>
      <c r="G24" s="26" t="s">
        <v>167</v>
      </c>
      <c r="H24" s="22" t="s">
        <v>156</v>
      </c>
      <c r="I24" s="22" t="s">
        <v>29</v>
      </c>
    </row>
    <row r="25" spans="1:9" ht="29.25" customHeight="1">
      <c r="A25" s="49"/>
      <c r="B25" s="7">
        <v>21</v>
      </c>
      <c r="C25" s="12" t="s">
        <v>35</v>
      </c>
      <c r="D25" s="13">
        <v>3000</v>
      </c>
      <c r="E25" s="7">
        <v>3000</v>
      </c>
      <c r="F25" s="7"/>
      <c r="G25" s="7">
        <v>20000</v>
      </c>
      <c r="H25" s="22" t="s">
        <v>157</v>
      </c>
      <c r="I25" s="22" t="s">
        <v>29</v>
      </c>
    </row>
    <row r="26" spans="1:9" ht="29.25" customHeight="1">
      <c r="A26" s="50"/>
      <c r="B26" s="7">
        <v>22</v>
      </c>
      <c r="C26" s="15" t="s">
        <v>36</v>
      </c>
      <c r="D26" s="13">
        <v>750</v>
      </c>
      <c r="E26" s="14">
        <v>750</v>
      </c>
      <c r="F26" s="14"/>
      <c r="G26" s="14">
        <v>5000</v>
      </c>
      <c r="H26" s="22" t="s">
        <v>155</v>
      </c>
      <c r="I26" s="22" t="s">
        <v>29</v>
      </c>
    </row>
    <row r="27" spans="1:9" ht="29.25" customHeight="1">
      <c r="A27" s="34" t="s">
        <v>58</v>
      </c>
      <c r="B27" s="7">
        <v>23</v>
      </c>
      <c r="C27" s="16" t="s">
        <v>48</v>
      </c>
      <c r="D27" s="18">
        <v>1350</v>
      </c>
      <c r="E27" s="18">
        <v>1350</v>
      </c>
      <c r="F27" s="18"/>
      <c r="G27" s="18">
        <v>9000</v>
      </c>
      <c r="H27" s="16" t="s">
        <v>154</v>
      </c>
      <c r="I27" s="17" t="s">
        <v>49</v>
      </c>
    </row>
    <row r="28" spans="1:9" ht="29.25" customHeight="1">
      <c r="A28" s="35"/>
      <c r="B28" s="7">
        <v>24</v>
      </c>
      <c r="C28" s="16" t="s">
        <v>50</v>
      </c>
      <c r="D28" s="19">
        <v>225</v>
      </c>
      <c r="E28" s="19">
        <v>225</v>
      </c>
      <c r="F28" s="19"/>
      <c r="G28" s="16" t="s">
        <v>133</v>
      </c>
      <c r="H28" s="16" t="s">
        <v>153</v>
      </c>
      <c r="I28" s="17" t="s">
        <v>49</v>
      </c>
    </row>
    <row r="29" spans="1:9" ht="29.25" customHeight="1">
      <c r="A29" s="35"/>
      <c r="B29" s="7">
        <v>25</v>
      </c>
      <c r="C29" s="16" t="s">
        <v>152</v>
      </c>
      <c r="D29" s="18">
        <v>2250</v>
      </c>
      <c r="E29" s="18">
        <v>2250</v>
      </c>
      <c r="F29" s="18"/>
      <c r="G29" s="18">
        <v>15000</v>
      </c>
      <c r="H29" s="16" t="s">
        <v>51</v>
      </c>
      <c r="I29" s="17" t="s">
        <v>49</v>
      </c>
    </row>
    <row r="30" spans="1:9" ht="29.25" customHeight="1">
      <c r="A30" s="35"/>
      <c r="B30" s="7">
        <v>26</v>
      </c>
      <c r="C30" s="16" t="s">
        <v>52</v>
      </c>
      <c r="D30" s="19">
        <v>2400</v>
      </c>
      <c r="E30" s="19">
        <v>2400</v>
      </c>
      <c r="F30" s="19"/>
      <c r="G30" s="18">
        <v>16000</v>
      </c>
      <c r="H30" s="16" t="s">
        <v>53</v>
      </c>
      <c r="I30" s="17" t="s">
        <v>49</v>
      </c>
    </row>
    <row r="31" spans="1:9" ht="29.25" customHeight="1">
      <c r="A31" s="35"/>
      <c r="B31" s="7">
        <v>27</v>
      </c>
      <c r="C31" s="16" t="s">
        <v>54</v>
      </c>
      <c r="D31" s="19">
        <v>900</v>
      </c>
      <c r="E31" s="19">
        <v>900</v>
      </c>
      <c r="F31" s="19"/>
      <c r="G31" s="18">
        <v>6000</v>
      </c>
      <c r="H31" s="17" t="s">
        <v>151</v>
      </c>
      <c r="I31" s="17" t="s">
        <v>49</v>
      </c>
    </row>
    <row r="32" spans="1:9" ht="29.25" customHeight="1">
      <c r="A32" s="35"/>
      <c r="B32" s="7">
        <v>28</v>
      </c>
      <c r="C32" s="16" t="s">
        <v>55</v>
      </c>
      <c r="D32" s="20">
        <v>1275</v>
      </c>
      <c r="E32" s="20">
        <v>1275</v>
      </c>
      <c r="F32" s="20"/>
      <c r="G32" s="7" t="s">
        <v>134</v>
      </c>
      <c r="H32" s="17" t="s">
        <v>150</v>
      </c>
      <c r="I32" s="17" t="s">
        <v>49</v>
      </c>
    </row>
    <row r="33" spans="1:9" ht="29.25" customHeight="1">
      <c r="A33" s="35"/>
      <c r="B33" s="7">
        <v>29</v>
      </c>
      <c r="C33" s="16" t="s">
        <v>56</v>
      </c>
      <c r="D33" s="20">
        <v>1650</v>
      </c>
      <c r="E33" s="20">
        <v>1650</v>
      </c>
      <c r="F33" s="20"/>
      <c r="G33" s="7" t="s">
        <v>135</v>
      </c>
      <c r="H33" s="17" t="s">
        <v>149</v>
      </c>
      <c r="I33" s="17" t="s">
        <v>49</v>
      </c>
    </row>
    <row r="34" spans="1:9" ht="29.25" customHeight="1">
      <c r="A34" s="36"/>
      <c r="B34" s="7">
        <v>30</v>
      </c>
      <c r="C34" s="16" t="s">
        <v>57</v>
      </c>
      <c r="D34" s="21">
        <v>450</v>
      </c>
      <c r="E34" s="21">
        <v>450</v>
      </c>
      <c r="F34" s="21"/>
      <c r="G34" s="14">
        <v>3000</v>
      </c>
      <c r="H34" s="17" t="s">
        <v>148</v>
      </c>
      <c r="I34" s="17" t="s">
        <v>49</v>
      </c>
    </row>
    <row r="35" spans="1:9" ht="29.25" customHeight="1">
      <c r="A35" s="34" t="s">
        <v>74</v>
      </c>
      <c r="B35" s="7">
        <v>31</v>
      </c>
      <c r="C35" s="16" t="s">
        <v>59</v>
      </c>
      <c r="D35" s="18">
        <v>1500</v>
      </c>
      <c r="E35" s="18">
        <v>1500</v>
      </c>
      <c r="F35" s="18"/>
      <c r="G35" s="18">
        <v>10000</v>
      </c>
      <c r="H35" s="16" t="s">
        <v>60</v>
      </c>
      <c r="I35" s="17" t="s">
        <v>61</v>
      </c>
    </row>
    <row r="36" spans="1:9" ht="29.25" customHeight="1">
      <c r="A36" s="35"/>
      <c r="B36" s="7">
        <v>32</v>
      </c>
      <c r="C36" s="22" t="s">
        <v>62</v>
      </c>
      <c r="D36" s="23">
        <v>1500</v>
      </c>
      <c r="E36" s="23">
        <v>1500</v>
      </c>
      <c r="F36" s="23"/>
      <c r="G36" s="13">
        <v>10000</v>
      </c>
      <c r="H36" s="17" t="s">
        <v>63</v>
      </c>
      <c r="I36" s="17" t="s">
        <v>61</v>
      </c>
    </row>
    <row r="37" spans="1:9" ht="29.25" customHeight="1">
      <c r="A37" s="35"/>
      <c r="B37" s="7">
        <v>33</v>
      </c>
      <c r="C37" s="16" t="s">
        <v>64</v>
      </c>
      <c r="D37" s="18">
        <v>1965</v>
      </c>
      <c r="E37" s="18">
        <v>1965</v>
      </c>
      <c r="F37" s="18"/>
      <c r="G37" s="18">
        <v>13100</v>
      </c>
      <c r="H37" s="17" t="s">
        <v>65</v>
      </c>
      <c r="I37" s="17" t="s">
        <v>61</v>
      </c>
    </row>
    <row r="38" spans="1:9" ht="29.25" customHeight="1">
      <c r="A38" s="35"/>
      <c r="B38" s="7">
        <v>34</v>
      </c>
      <c r="C38" s="16" t="s">
        <v>66</v>
      </c>
      <c r="D38" s="19">
        <v>1500</v>
      </c>
      <c r="E38" s="19">
        <v>1500</v>
      </c>
      <c r="F38" s="19"/>
      <c r="G38" s="18">
        <v>10000</v>
      </c>
      <c r="H38" s="16" t="s">
        <v>67</v>
      </c>
      <c r="I38" s="17" t="s">
        <v>61</v>
      </c>
    </row>
    <row r="39" spans="1:9" ht="29.25" customHeight="1">
      <c r="A39" s="35"/>
      <c r="B39" s="7">
        <v>35</v>
      </c>
      <c r="C39" s="16" t="s">
        <v>68</v>
      </c>
      <c r="D39" s="19">
        <v>1320</v>
      </c>
      <c r="E39" s="19">
        <v>1320</v>
      </c>
      <c r="F39" s="19"/>
      <c r="G39" s="13" t="s">
        <v>127</v>
      </c>
      <c r="H39" s="17" t="s">
        <v>69</v>
      </c>
      <c r="I39" s="17" t="s">
        <v>61</v>
      </c>
    </row>
    <row r="40" spans="1:9" ht="29.25" customHeight="1">
      <c r="A40" s="35"/>
      <c r="B40" s="7">
        <v>36</v>
      </c>
      <c r="C40" s="16" t="s">
        <v>70</v>
      </c>
      <c r="D40" s="20">
        <v>1320</v>
      </c>
      <c r="E40" s="20">
        <v>1320</v>
      </c>
      <c r="F40" s="20"/>
      <c r="G40" s="7" t="s">
        <v>128</v>
      </c>
      <c r="H40" s="17" t="s">
        <v>71</v>
      </c>
      <c r="I40" s="17" t="s">
        <v>61</v>
      </c>
    </row>
    <row r="41" spans="1:9" ht="29.25" customHeight="1">
      <c r="A41" s="35"/>
      <c r="B41" s="7">
        <v>37</v>
      </c>
      <c r="C41" s="16" t="s">
        <v>72</v>
      </c>
      <c r="D41" s="20">
        <v>645</v>
      </c>
      <c r="E41" s="20">
        <v>645</v>
      </c>
      <c r="F41" s="20"/>
      <c r="G41" s="26" t="s">
        <v>129</v>
      </c>
      <c r="H41" s="17" t="s">
        <v>73</v>
      </c>
      <c r="I41" s="17" t="s">
        <v>61</v>
      </c>
    </row>
    <row r="42" spans="1:9" s="32" customFormat="1" ht="29.25" customHeight="1">
      <c r="A42" s="36"/>
      <c r="B42" s="27">
        <v>38</v>
      </c>
      <c r="C42" s="33" t="s">
        <v>164</v>
      </c>
      <c r="D42" s="29">
        <v>150</v>
      </c>
      <c r="E42" s="29">
        <v>150</v>
      </c>
      <c r="F42" s="29"/>
      <c r="G42" s="30">
        <v>1000</v>
      </c>
      <c r="H42" s="28" t="s">
        <v>163</v>
      </c>
      <c r="I42" s="31" t="s">
        <v>61</v>
      </c>
    </row>
    <row r="43" spans="1:9" ht="29.25" customHeight="1">
      <c r="A43" s="24" t="s">
        <v>78</v>
      </c>
      <c r="B43" s="11">
        <v>39</v>
      </c>
      <c r="C43" s="9" t="s">
        <v>75</v>
      </c>
      <c r="D43" s="13">
        <v>2268</v>
      </c>
      <c r="E43" s="13">
        <v>2100</v>
      </c>
      <c r="F43" s="13">
        <v>168</v>
      </c>
      <c r="G43" s="13" t="s">
        <v>130</v>
      </c>
      <c r="H43" s="22" t="s">
        <v>76</v>
      </c>
      <c r="I43" s="22" t="s">
        <v>77</v>
      </c>
    </row>
    <row r="44" spans="1:9" ht="29.25" customHeight="1">
      <c r="A44" s="51" t="s">
        <v>82</v>
      </c>
      <c r="B44" s="11">
        <v>40</v>
      </c>
      <c r="C44" s="9" t="s">
        <v>83</v>
      </c>
      <c r="D44" s="13">
        <v>1500</v>
      </c>
      <c r="E44" s="13">
        <v>1500</v>
      </c>
      <c r="F44" s="13"/>
      <c r="G44" s="13" t="s">
        <v>131</v>
      </c>
      <c r="H44" s="22" t="s">
        <v>79</v>
      </c>
      <c r="I44" s="22" t="s">
        <v>80</v>
      </c>
    </row>
    <row r="45" spans="1:9" ht="29.25" customHeight="1">
      <c r="A45" s="51"/>
      <c r="B45" s="11">
        <v>41</v>
      </c>
      <c r="C45" s="9" t="s">
        <v>84</v>
      </c>
      <c r="D45" s="13">
        <v>1500</v>
      </c>
      <c r="E45" s="13">
        <v>1500</v>
      </c>
      <c r="F45" s="13"/>
      <c r="G45" s="13" t="s">
        <v>132</v>
      </c>
      <c r="H45" s="22" t="s">
        <v>81</v>
      </c>
      <c r="I45" s="22" t="s">
        <v>80</v>
      </c>
    </row>
    <row r="46" spans="1:9" ht="29.25" customHeight="1">
      <c r="A46" s="34" t="s">
        <v>96</v>
      </c>
      <c r="B46" s="7">
        <v>42</v>
      </c>
      <c r="C46" s="8" t="s">
        <v>85</v>
      </c>
      <c r="D46" s="7">
        <f>6300*1500/10000</f>
        <v>945</v>
      </c>
      <c r="E46" s="7">
        <v>945</v>
      </c>
      <c r="F46" s="7"/>
      <c r="G46" s="14" t="s">
        <v>86</v>
      </c>
      <c r="H46" s="22" t="s">
        <v>141</v>
      </c>
      <c r="I46" s="26" t="s">
        <v>87</v>
      </c>
    </row>
    <row r="47" spans="1:9" ht="29.25" customHeight="1">
      <c r="A47" s="35"/>
      <c r="B47" s="7">
        <v>43</v>
      </c>
      <c r="C47" s="8" t="s">
        <v>88</v>
      </c>
      <c r="D47" s="7">
        <v>1500</v>
      </c>
      <c r="E47" s="7">
        <v>1500</v>
      </c>
      <c r="F47" s="7"/>
      <c r="G47" s="13" t="s">
        <v>89</v>
      </c>
      <c r="H47" s="22" t="s">
        <v>142</v>
      </c>
      <c r="I47" s="26" t="s">
        <v>87</v>
      </c>
    </row>
    <row r="48" spans="1:9" ht="29.25" customHeight="1">
      <c r="A48" s="35"/>
      <c r="B48" s="7">
        <v>44</v>
      </c>
      <c r="C48" s="8" t="s">
        <v>90</v>
      </c>
      <c r="D48" s="7">
        <f>10200*1500/10000</f>
        <v>1530</v>
      </c>
      <c r="E48" s="7">
        <v>1530</v>
      </c>
      <c r="F48" s="7"/>
      <c r="G48" s="7">
        <v>10200</v>
      </c>
      <c r="H48" s="22" t="s">
        <v>143</v>
      </c>
      <c r="I48" s="26" t="s">
        <v>87</v>
      </c>
    </row>
    <row r="49" spans="1:9" ht="29.25" customHeight="1">
      <c r="A49" s="35"/>
      <c r="B49" s="7">
        <v>45</v>
      </c>
      <c r="C49" s="8" t="s">
        <v>91</v>
      </c>
      <c r="D49" s="7">
        <f>11800*1500/10000</f>
        <v>1770</v>
      </c>
      <c r="E49" s="7">
        <v>1770</v>
      </c>
      <c r="F49" s="7"/>
      <c r="G49" s="13" t="s">
        <v>92</v>
      </c>
      <c r="H49" s="22" t="s">
        <v>144</v>
      </c>
      <c r="I49" s="26" t="s">
        <v>87</v>
      </c>
    </row>
    <row r="50" spans="1:9" ht="29.25" customHeight="1">
      <c r="A50" s="35"/>
      <c r="B50" s="7">
        <v>46</v>
      </c>
      <c r="C50" s="8" t="s">
        <v>93</v>
      </c>
      <c r="D50" s="7">
        <f>7100*1500/10000</f>
        <v>1065</v>
      </c>
      <c r="E50" s="7">
        <v>1065</v>
      </c>
      <c r="F50" s="7"/>
      <c r="G50" s="7">
        <v>7100</v>
      </c>
      <c r="H50" s="22" t="s">
        <v>145</v>
      </c>
      <c r="I50" s="26" t="s">
        <v>87</v>
      </c>
    </row>
    <row r="51" spans="1:9" ht="29.25" customHeight="1">
      <c r="A51" s="35"/>
      <c r="B51" s="7">
        <v>47</v>
      </c>
      <c r="C51" s="8" t="s">
        <v>94</v>
      </c>
      <c r="D51" s="7">
        <f>0.68*1500</f>
        <v>1020.0000000000001</v>
      </c>
      <c r="E51" s="7">
        <v>1020</v>
      </c>
      <c r="F51" s="7"/>
      <c r="G51" s="7">
        <v>6800</v>
      </c>
      <c r="H51" s="22" t="s">
        <v>146</v>
      </c>
      <c r="I51" s="26" t="s">
        <v>87</v>
      </c>
    </row>
    <row r="52" spans="1:9" ht="29.25" customHeight="1">
      <c r="A52" s="36"/>
      <c r="B52" s="7">
        <v>48</v>
      </c>
      <c r="C52" s="8" t="s">
        <v>95</v>
      </c>
      <c r="D52" s="7">
        <f>0.78*1500</f>
        <v>1170</v>
      </c>
      <c r="E52" s="7">
        <v>1170</v>
      </c>
      <c r="F52" s="7"/>
      <c r="G52" s="7">
        <v>7800</v>
      </c>
      <c r="H52" s="22" t="s">
        <v>147</v>
      </c>
      <c r="I52" s="26" t="s">
        <v>87</v>
      </c>
    </row>
    <row r="53" spans="1:9" ht="29.25" customHeight="1">
      <c r="A53" s="34" t="s">
        <v>97</v>
      </c>
      <c r="B53" s="7">
        <v>49</v>
      </c>
      <c r="C53" s="16" t="s">
        <v>98</v>
      </c>
      <c r="D53" s="18">
        <v>1275</v>
      </c>
      <c r="E53" s="18">
        <v>1275</v>
      </c>
      <c r="F53" s="18"/>
      <c r="G53" s="13">
        <v>8500</v>
      </c>
      <c r="H53" s="22" t="s">
        <v>99</v>
      </c>
      <c r="I53" s="22" t="s">
        <v>139</v>
      </c>
    </row>
    <row r="54" spans="1:9" ht="29.25" customHeight="1">
      <c r="A54" s="35"/>
      <c r="B54" s="7">
        <v>50</v>
      </c>
      <c r="C54" s="16" t="s">
        <v>100</v>
      </c>
      <c r="D54" s="18">
        <v>450</v>
      </c>
      <c r="E54" s="18">
        <v>450</v>
      </c>
      <c r="F54" s="18"/>
      <c r="G54" s="13">
        <v>3000</v>
      </c>
      <c r="H54" s="22" t="s">
        <v>101</v>
      </c>
      <c r="I54" s="22" t="s">
        <v>139</v>
      </c>
    </row>
    <row r="55" spans="1:9" ht="29.25" customHeight="1">
      <c r="A55" s="35"/>
      <c r="B55" s="7">
        <v>51</v>
      </c>
      <c r="C55" s="16" t="s">
        <v>102</v>
      </c>
      <c r="D55" s="18">
        <v>1200</v>
      </c>
      <c r="E55" s="18">
        <v>1200</v>
      </c>
      <c r="F55" s="18"/>
      <c r="G55" s="13" t="s">
        <v>136</v>
      </c>
      <c r="H55" s="22" t="s">
        <v>103</v>
      </c>
      <c r="I55" s="22" t="s">
        <v>139</v>
      </c>
    </row>
    <row r="56" spans="1:9" ht="29.25" customHeight="1">
      <c r="A56" s="35"/>
      <c r="B56" s="7">
        <v>52</v>
      </c>
      <c r="C56" s="16" t="s">
        <v>104</v>
      </c>
      <c r="D56" s="18">
        <v>1050</v>
      </c>
      <c r="E56" s="18">
        <v>1050</v>
      </c>
      <c r="F56" s="18"/>
      <c r="G56" s="13">
        <v>7000</v>
      </c>
      <c r="H56" s="22" t="s">
        <v>105</v>
      </c>
      <c r="I56" s="22" t="s">
        <v>139</v>
      </c>
    </row>
    <row r="57" spans="1:9" ht="29.25" customHeight="1">
      <c r="A57" s="35"/>
      <c r="B57" s="7">
        <v>53</v>
      </c>
      <c r="C57" s="16" t="s">
        <v>106</v>
      </c>
      <c r="D57" s="18">
        <v>900</v>
      </c>
      <c r="E57" s="18">
        <v>900</v>
      </c>
      <c r="F57" s="18"/>
      <c r="G57" s="13">
        <v>6000</v>
      </c>
      <c r="H57" s="22" t="s">
        <v>107</v>
      </c>
      <c r="I57" s="22" t="s">
        <v>139</v>
      </c>
    </row>
    <row r="58" spans="1:9" ht="29.25" customHeight="1">
      <c r="A58" s="35"/>
      <c r="B58" s="7">
        <v>54</v>
      </c>
      <c r="C58" s="16" t="s">
        <v>108</v>
      </c>
      <c r="D58" s="18">
        <v>900</v>
      </c>
      <c r="E58" s="18">
        <v>900</v>
      </c>
      <c r="F58" s="18"/>
      <c r="G58" s="13" t="s">
        <v>137</v>
      </c>
      <c r="H58" s="25" t="s">
        <v>138</v>
      </c>
      <c r="I58" s="22" t="s">
        <v>139</v>
      </c>
    </row>
    <row r="59" spans="1:9" ht="29.25" customHeight="1">
      <c r="A59" s="35"/>
      <c r="B59" s="7">
        <v>55</v>
      </c>
      <c r="C59" s="16" t="s">
        <v>109</v>
      </c>
      <c r="D59" s="18">
        <v>645</v>
      </c>
      <c r="E59" s="18">
        <v>645</v>
      </c>
      <c r="F59" s="18"/>
      <c r="G59" s="7">
        <v>4300</v>
      </c>
      <c r="H59" s="22" t="s">
        <v>110</v>
      </c>
      <c r="I59" s="22" t="s">
        <v>139</v>
      </c>
    </row>
    <row r="60" spans="1:9" ht="29.25" customHeight="1">
      <c r="A60" s="35"/>
      <c r="B60" s="7">
        <v>56</v>
      </c>
      <c r="C60" s="16" t="s">
        <v>111</v>
      </c>
      <c r="D60" s="18">
        <v>1380</v>
      </c>
      <c r="E60" s="18">
        <v>1380</v>
      </c>
      <c r="F60" s="18"/>
      <c r="G60" s="7">
        <v>9200</v>
      </c>
      <c r="H60" s="22" t="s">
        <v>112</v>
      </c>
      <c r="I60" s="22" t="s">
        <v>139</v>
      </c>
    </row>
    <row r="61" spans="1:9" ht="29.25" customHeight="1">
      <c r="A61" s="35"/>
      <c r="B61" s="7">
        <v>57</v>
      </c>
      <c r="C61" s="16" t="s">
        <v>113</v>
      </c>
      <c r="D61" s="18">
        <v>1200</v>
      </c>
      <c r="E61" s="18">
        <v>1200</v>
      </c>
      <c r="F61" s="18"/>
      <c r="G61" s="14">
        <v>8000</v>
      </c>
      <c r="H61" s="22" t="s">
        <v>114</v>
      </c>
      <c r="I61" s="22" t="s">
        <v>139</v>
      </c>
    </row>
    <row r="62" spans="1:9" ht="29.25" customHeight="1">
      <c r="A62" s="36"/>
      <c r="B62" s="7">
        <v>58</v>
      </c>
      <c r="C62" s="16" t="s">
        <v>115</v>
      </c>
      <c r="D62" s="18">
        <v>1500</v>
      </c>
      <c r="E62" s="18">
        <v>1500</v>
      </c>
      <c r="F62" s="18"/>
      <c r="G62" s="18">
        <v>10000</v>
      </c>
      <c r="H62" s="22" t="s">
        <v>116</v>
      </c>
      <c r="I62" s="22" t="s">
        <v>139</v>
      </c>
    </row>
    <row r="63" spans="1:9" s="1" customFormat="1" ht="29.25" customHeight="1">
      <c r="A63" s="43" t="s">
        <v>7</v>
      </c>
      <c r="B63" s="44"/>
      <c r="C63" s="45"/>
      <c r="D63" s="10">
        <f>SUM(D5:D62)</f>
        <v>67814.34</v>
      </c>
      <c r="E63" s="10">
        <f>SUM(E5:E62)</f>
        <v>67500</v>
      </c>
      <c r="F63" s="10">
        <f>SUM(F5:F62)</f>
        <v>314.34000000000003</v>
      </c>
      <c r="G63" s="10" t="s">
        <v>117</v>
      </c>
      <c r="H63" s="10"/>
      <c r="I63" s="10"/>
    </row>
  </sheetData>
  <sheetProtection/>
  <mergeCells count="16">
    <mergeCell ref="A53:A62"/>
    <mergeCell ref="A63:C63"/>
    <mergeCell ref="A3:A4"/>
    <mergeCell ref="A5:A18"/>
    <mergeCell ref="B3:B4"/>
    <mergeCell ref="C3:C4"/>
    <mergeCell ref="A35:A42"/>
    <mergeCell ref="A19:A26"/>
    <mergeCell ref="A27:A34"/>
    <mergeCell ref="A44:A45"/>
    <mergeCell ref="A46:A52"/>
    <mergeCell ref="A1:I1"/>
    <mergeCell ref="D3:F3"/>
    <mergeCell ref="G3:G4"/>
    <mergeCell ref="H3:H4"/>
    <mergeCell ref="I3:I4"/>
  </mergeCells>
  <printOptions/>
  <pageMargins left="0.47" right="0.47" top="0.63" bottom="0.63" header="0.16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2019-05-16T08:00:51Z</cp:lastPrinted>
  <dcterms:created xsi:type="dcterms:W3CDTF">2012-08-10T07:26:01Z</dcterms:created>
  <dcterms:modified xsi:type="dcterms:W3CDTF">2020-06-23T07:34:50Z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